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19\2do Trimestre\2. LDF\"/>
    </mc:Choice>
  </mc:AlternateContent>
  <bookViews>
    <workbookView xWindow="0" yWindow="0" windowWidth="28800" windowHeight="11535"/>
  </bookViews>
  <sheets>
    <sheet name="2D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" l="1"/>
  <c r="D56" i="1" l="1"/>
  <c r="E75" i="1" l="1"/>
  <c r="D75" i="1"/>
  <c r="D73" i="1"/>
  <c r="E73" i="1"/>
  <c r="C73" i="1"/>
  <c r="C77" i="1" s="1"/>
  <c r="C79" i="1" s="1"/>
  <c r="D69" i="1"/>
  <c r="E69" i="1"/>
  <c r="C69" i="1"/>
  <c r="D71" i="1"/>
  <c r="E71" i="1"/>
  <c r="C71" i="1"/>
  <c r="D70" i="1"/>
  <c r="E70" i="1"/>
  <c r="C70" i="1"/>
  <c r="D67" i="1"/>
  <c r="E67" i="1"/>
  <c r="C67" i="1"/>
  <c r="E58" i="1"/>
  <c r="D58" i="1"/>
  <c r="D60" i="1" s="1"/>
  <c r="D62" i="1" s="1"/>
  <c r="E56" i="1"/>
  <c r="C56" i="1"/>
  <c r="D53" i="1"/>
  <c r="E53" i="1"/>
  <c r="D54" i="1"/>
  <c r="E54" i="1"/>
  <c r="C54" i="1"/>
  <c r="C52" i="1" s="1"/>
  <c r="D52" i="1"/>
  <c r="E52" i="1"/>
  <c r="C53" i="1"/>
  <c r="E51" i="1"/>
  <c r="C51" i="1"/>
  <c r="D46" i="1"/>
  <c r="E46" i="1"/>
  <c r="C46" i="1"/>
  <c r="D42" i="1"/>
  <c r="E42" i="1"/>
  <c r="C42" i="1"/>
  <c r="D39" i="1"/>
  <c r="E39" i="1"/>
  <c r="C39" i="1"/>
  <c r="D30" i="1"/>
  <c r="E30" i="1"/>
  <c r="C30" i="1"/>
  <c r="D77" i="1" l="1"/>
  <c r="D79" i="1" s="1"/>
  <c r="E77" i="1"/>
  <c r="E79" i="1" s="1"/>
  <c r="C60" i="1"/>
  <c r="C62" i="1" s="1"/>
  <c r="E60" i="1"/>
  <c r="E62" i="1" s="1"/>
  <c r="E8" i="1"/>
  <c r="D8" i="1"/>
  <c r="C8" i="1"/>
  <c r="E13" i="1"/>
  <c r="D13" i="1"/>
  <c r="C13" i="1"/>
  <c r="E17" i="1"/>
  <c r="D17" i="1"/>
  <c r="C21" i="1" l="1"/>
  <c r="C23" i="1" s="1"/>
  <c r="C25" i="1" s="1"/>
  <c r="C34" i="1" s="1"/>
  <c r="E21" i="1"/>
  <c r="E23" i="1" s="1"/>
  <c r="E25" i="1" s="1"/>
  <c r="E34" i="1" s="1"/>
  <c r="D21" i="1"/>
  <c r="D23" i="1" s="1"/>
  <c r="D25" i="1" s="1"/>
  <c r="D34" i="1" s="1"/>
</calcChain>
</file>

<file path=xl/sharedStrings.xml><?xml version="1.0" encoding="utf-8"?>
<sst xmlns="http://schemas.openxmlformats.org/spreadsheetml/2006/main" count="64" uniqueCount="42">
  <si>
    <t>(PESOS)</t>
  </si>
  <si>
    <t>Universidad Politécnica Metropolitana de Hidalgo</t>
  </si>
  <si>
    <t>Concepto (c)</t>
  </si>
  <si>
    <t>Estimado/
Aprobado (d)</t>
  </si>
  <si>
    <t>Devengado</t>
  </si>
  <si>
    <t>Recaudado/
Pagado</t>
  </si>
  <si>
    <t>Balance Presupuestario</t>
  </si>
  <si>
    <t xml:space="preserve">A. Ingresos Totales 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</si>
  <si>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</si>
  <si>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</si>
  <si>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</si>
  <si>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indexed="8"/>
        <rFont val="Arial"/>
        <family val="2"/>
      </rPr>
      <t>1</t>
    </r>
    <r>
      <rPr>
        <b/>
        <sz val="10"/>
        <color indexed="8"/>
        <rFont val="Arial"/>
        <family val="2"/>
      </rPr>
      <t xml:space="preserve"> 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</si>
  <si>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</si>
  <si>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</si>
  <si>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</t>
  </si>
  <si>
    <t>C1. Remanentes de Ingresos de Libre Disposición aplicados en el periodo</t>
  </si>
  <si>
    <t>C2. Remanentes de Transferencias Federales Etiquetadas aplicados en el periodo</t>
  </si>
  <si>
    <t>I. Balance Presupuestario</t>
  </si>
  <si>
    <t>II. Balance Presupuestario sin Financiamiento Neto</t>
  </si>
  <si>
    <t xml:space="preserve">III. Balance Presupuestario sin Financiamiento Neto y sin Remanentes del Ejercicio Anterior </t>
  </si>
  <si>
    <t>Aprobado</t>
  </si>
  <si>
    <t>Pagado</t>
  </si>
  <si>
    <t xml:space="preserve">E. Intereses, Comisiones y Gastos de la Deuda </t>
  </si>
  <si>
    <t>E1. Intereses, Comisiones y Gastos de la Deuda con Gasto No Etiquetado</t>
  </si>
  <si>
    <t>E2. Intereses, Comisiones y Gastos de la Deuda con Gasto Etiquetado</t>
  </si>
  <si>
    <t xml:space="preserve">IV. Balance Primario </t>
  </si>
  <si>
    <t>Estimado/
Aprobado</t>
  </si>
  <si>
    <t>F. Financiamiento</t>
  </si>
  <si>
    <t>F1. Financiamiento con Fuente de Pago de Ingresos de Libre Disposición</t>
  </si>
  <si>
    <t>F2. Financiamiento con Fuente de Pago de Transferencias Federales Etiquetadas</t>
  </si>
  <si>
    <t xml:space="preserve">G. Amortización de la Deuda </t>
  </si>
  <si>
    <t>G1. Amortización de la Deuda Pública con Gasto No Etiquetado</t>
  </si>
  <si>
    <t>G2. Amortización de la Deuda Pública con Gasto Etiquetado</t>
  </si>
  <si>
    <t xml:space="preserve">A1. Ingresos de Libre Disposición </t>
  </si>
  <si>
    <t xml:space="preserve">  A3.1 Financiamiento Neto con Fuente de Pago de Ingresos de Libre Disposición </t>
  </si>
  <si>
    <t>V. Balance Presupuestario de Recursos Disponibles</t>
  </si>
  <si>
    <t xml:space="preserve">VI. Balance Presupuestario de Recursos Disponibles sin Financiamiento Neto                                </t>
  </si>
  <si>
    <t xml:space="preserve">A3.2 Financiamiento Neto con Fuente de Pago de Transferencias Federales Etiquetadas </t>
  </si>
  <si>
    <t>B2. Gasto Etiquetado (sin incluir Amortización de la Deuda Pública)</t>
  </si>
  <si>
    <t xml:space="preserve">VII. Balance Presupuestario de Recursos Etiquetados </t>
  </si>
  <si>
    <t xml:space="preserve">VIII. Balance Presupuestario de Recursos Etiquetados sin Financiamiento Neto </t>
  </si>
  <si>
    <t>Del 1 de enero 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</si>
</sst>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vertAlign val="superscript"/>
      <sz val="10"/>
      <color indexed="8"/>
      <name val="Arial"/>
      <family val="2"/>
    </font>
    <font>
      <sz val="10"/>
      <color theme="0" tint="-0.24994659260841701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/>
    <xf numFmtId="0" fontId="1" fillId="0" borderId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/>
    <xf numFmtId="0" fontId="0" fillId="0" borderId="0" xfId="0" applyFill="1"/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 indent="5"/>
    </xf>
    <xf numFmtId="0" fontId="2" fillId="0" borderId="4" xfId="0" applyFont="1" applyBorder="1" applyAlignment="1">
      <alignment vertical="center" wrapText="1"/>
    </xf>
    <xf numFmtId="4" fontId="3" fillId="2" borderId="5" xfId="0" applyNumberFormat="1" applyFont="1" applyFill="1" applyBorder="1" applyAlignment="1">
      <alignment vertical="center" wrapText="1"/>
    </xf>
    <xf numFmtId="4" fontId="6" fillId="0" borderId="12" xfId="0" applyNumberFormat="1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10" fillId="2" borderId="5" xfId="0" applyNumberFormat="1" applyFont="1" applyFill="1" applyBorder="1" applyAlignment="1">
      <alignment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 indent="5"/>
    </xf>
    <xf numFmtId="0" fontId="2" fillId="0" borderId="4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4" fontId="2" fillId="0" borderId="8" xfId="0" applyNumberFormat="1" applyFont="1" applyBorder="1" applyAlignment="1">
      <alignment vertical="center" wrapText="1"/>
    </xf>
    <xf numFmtId="4" fontId="3" fillId="0" borderId="12" xfId="0" applyNumberFormat="1" applyFont="1" applyBorder="1" applyAlignment="1" applyProtection="1">
      <alignment vertical="center" wrapText="1"/>
      <protection locked="0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>
      <alignment horizontal="left" vertical="center" indent="5"/>
    </xf>
    <xf numFmtId="0" fontId="3" fillId="0" borderId="4" xfId="0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 indent="5"/>
    </xf>
    <xf numFmtId="0" fontId="3" fillId="0" borderId="5" xfId="0" applyFont="1" applyBorder="1" applyAlignment="1">
      <alignment horizontal="justify" vertical="center"/>
    </xf>
    <xf numFmtId="0" fontId="3" fillId="0" borderId="5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indent="1"/>
    </xf>
    <xf numFmtId="4" fontId="2" fillId="0" borderId="9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 indent="5"/>
    </xf>
    <xf numFmtId="4" fontId="3" fillId="0" borderId="12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4" fontId="2" fillId="0" borderId="12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indent="1"/>
    </xf>
    <xf numFmtId="4" fontId="2" fillId="0" borderId="9" xfId="0" applyNumberFormat="1" applyFont="1" applyBorder="1" applyAlignment="1">
      <alignment vertical="center"/>
    </xf>
    <xf numFmtId="4" fontId="3" fillId="0" borderId="5" xfId="0" applyNumberFormat="1" applyFont="1" applyBorder="1" applyAlignment="1" applyProtection="1">
      <alignment vertical="center" wrapText="1"/>
      <protection locked="0"/>
    </xf>
    <xf numFmtId="4" fontId="3" fillId="0" borderId="12" xfId="0" applyNumberFormat="1" applyFont="1" applyBorder="1" applyAlignment="1" applyProtection="1">
      <alignment vertical="center"/>
      <protection locked="0"/>
    </xf>
    <xf numFmtId="4" fontId="10" fillId="2" borderId="5" xfId="0" applyNumberFormat="1" applyFont="1" applyFill="1" applyBorder="1" applyAlignment="1">
      <alignment vertical="center"/>
    </xf>
    <xf numFmtId="4" fontId="2" fillId="0" borderId="5" xfId="4" applyNumberFormat="1" applyFont="1" applyBorder="1" applyAlignment="1">
      <alignment vertical="center" wrapText="1"/>
    </xf>
    <xf numFmtId="4" fontId="4" fillId="0" borderId="12" xfId="4" applyNumberFormat="1" applyFont="1" applyBorder="1" applyAlignment="1">
      <alignment vertical="center" wrapText="1"/>
    </xf>
    <xf numFmtId="4" fontId="4" fillId="0" borderId="5" xfId="4" applyNumberFormat="1" applyFont="1" applyBorder="1" applyAlignment="1">
      <alignment vertical="center" wrapText="1"/>
    </xf>
    <xf numFmtId="4" fontId="2" fillId="0" borderId="12" xfId="5" applyNumberFormat="1" applyFont="1" applyBorder="1" applyAlignment="1">
      <alignment vertical="center" wrapText="1"/>
    </xf>
    <xf numFmtId="4" fontId="2" fillId="0" borderId="5" xfId="5" applyNumberFormat="1" applyFont="1" applyBorder="1" applyAlignment="1">
      <alignment vertical="center" wrapText="1"/>
    </xf>
    <xf numFmtId="4" fontId="2" fillId="0" borderId="5" xfId="5" applyNumberFormat="1" applyFont="1" applyBorder="1" applyAlignment="1">
      <alignment vertical="center"/>
    </xf>
    <xf numFmtId="4" fontId="2" fillId="0" borderId="12" xfId="5" applyNumberFormat="1" applyFont="1" applyBorder="1" applyAlignment="1">
      <alignment vertical="center"/>
    </xf>
    <xf numFmtId="4" fontId="3" fillId="0" borderId="12" xfId="5" applyNumberFormat="1" applyFont="1" applyBorder="1" applyAlignment="1">
      <alignment vertical="center"/>
    </xf>
    <xf numFmtId="4" fontId="3" fillId="0" borderId="5" xfId="5" applyNumberFormat="1" applyFont="1" applyBorder="1" applyAlignment="1" applyProtection="1">
      <alignment vertical="center"/>
      <protection locked="0"/>
    </xf>
    <xf numFmtId="4" fontId="4" fillId="0" borderId="12" xfId="5" applyNumberFormat="1" applyFont="1" applyBorder="1" applyAlignment="1">
      <alignment vertical="center"/>
    </xf>
    <xf numFmtId="4" fontId="3" fillId="0" borderId="5" xfId="0" applyNumberFormat="1" applyFont="1" applyFill="1" applyBorder="1" applyAlignment="1" applyProtection="1">
      <alignment vertical="center" wrapText="1"/>
      <protection locked="0"/>
    </xf>
    <xf numFmtId="4" fontId="0" fillId="0" borderId="0" xfId="0" applyNumberFormat="1"/>
    <xf numFmtId="4" fontId="3" fillId="0" borderId="12" xfId="0" applyNumberFormat="1" applyFont="1" applyBorder="1" applyAlignment="1" applyProtection="1">
      <alignment vertical="center"/>
      <protection locked="0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5" xfId="0" applyFont="1" applyBorder="1" applyAlignment="1">
      <alignment horizontal="left" vertical="center" indent="1"/>
    </xf>
    <xf numFmtId="0" fontId="3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4" fontId="2" fillId="0" borderId="12" xfId="5" applyNumberFormat="1" applyFont="1" applyBorder="1" applyAlignment="1">
      <alignment vertical="center"/>
    </xf>
    <xf numFmtId="4" fontId="2" fillId="0" borderId="9" xfId="5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</cellXfs>
  <cellStyles count="17">
    <cellStyle name="Millares 2" xfId="2"/>
    <cellStyle name="Millares 2 2" xfId="7"/>
    <cellStyle name="Millares 2 2 2" xfId="15"/>
    <cellStyle name="Millares 2 3" xfId="10"/>
    <cellStyle name="Millares 3" xfId="6"/>
    <cellStyle name="Millares 3 2" xfId="14"/>
    <cellStyle name="Moneda 2" xfId="3"/>
    <cellStyle name="Moneda 2 2" xfId="5"/>
    <cellStyle name="Moneda 2 2 2" xfId="13"/>
    <cellStyle name="Moneda 2 3" xfId="11"/>
    <cellStyle name="Moneda 3" xfId="4"/>
    <cellStyle name="Moneda 3 2" xfId="12"/>
    <cellStyle name="Moneda 4" xfId="16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abSelected="1" workbookViewId="0">
      <selection activeCell="D51" sqref="D51"/>
    </sheetView>
  </sheetViews>
  <sheetFormatPr baseColWidth="10" defaultRowHeight="15" x14ac:dyDescent="0.25"/>
  <cols>
    <col min="1" max="1" width="4.5703125" style="1" customWidth="1"/>
    <col min="2" max="2" width="93.42578125" customWidth="1"/>
    <col min="3" max="5" width="21.28515625" customWidth="1"/>
    <col min="6" max="6" width="12.42578125" bestFit="1" customWidth="1"/>
  </cols>
  <sheetData>
    <row r="1" spans="1:6" x14ac:dyDescent="0.25">
      <c r="A1" s="83" t="s">
        <v>1</v>
      </c>
      <c r="B1" s="84"/>
      <c r="C1" s="84"/>
      <c r="D1" s="84"/>
      <c r="E1" s="85"/>
    </row>
    <row r="2" spans="1:6" x14ac:dyDescent="0.25">
      <c r="A2" s="86" t="s">
        <v>6</v>
      </c>
      <c r="B2" s="87"/>
      <c r="C2" s="87"/>
      <c r="D2" s="87"/>
      <c r="E2" s="88"/>
    </row>
    <row r="3" spans="1:6" x14ac:dyDescent="0.25">
      <c r="A3" s="86" t="s">
        <v>41</v>
      </c>
      <c r="B3" s="87"/>
      <c r="C3" s="87"/>
      <c r="D3" s="87"/>
      <c r="E3" s="88"/>
    </row>
    <row r="4" spans="1:6" ht="15.75" thickBot="1" x14ac:dyDescent="0.3">
      <c r="A4" s="89" t="s">
        <v>0</v>
      </c>
      <c r="B4" s="90"/>
      <c r="C4" s="90"/>
      <c r="D4" s="90"/>
      <c r="E4" s="91"/>
    </row>
    <row r="5" spans="1:6" s="2" customFormat="1" ht="8.25" customHeight="1" thickBot="1" x14ac:dyDescent="0.3">
      <c r="A5" s="3"/>
      <c r="B5" s="3"/>
      <c r="C5" s="4"/>
      <c r="D5" s="4"/>
      <c r="E5" s="4"/>
    </row>
    <row r="6" spans="1:6" ht="60.75" customHeight="1" thickBot="1" x14ac:dyDescent="0.3">
      <c r="A6" s="72" t="s">
        <v>2</v>
      </c>
      <c r="B6" s="73"/>
      <c r="C6" s="17" t="s">
        <v>3</v>
      </c>
      <c r="D6" s="17" t="s">
        <v>4</v>
      </c>
      <c r="E6" s="17" t="s">
        <v>5</v>
      </c>
    </row>
    <row r="7" spans="1:6" x14ac:dyDescent="0.25">
      <c r="A7" s="5"/>
      <c r="B7" s="6"/>
      <c r="C7" s="7"/>
      <c r="D7" s="7"/>
      <c r="E7" s="7"/>
    </row>
    <row r="8" spans="1:6" x14ac:dyDescent="0.25">
      <c r="A8" s="5"/>
      <c r="B8" s="8" t="s">
        <v>7</v>
      </c>
      <c r="C8" s="56">
        <f>+SUM(C9:C11)</f>
        <v>70782773</v>
      </c>
      <c r="D8" s="56">
        <f>+SUM(D9:D11)</f>
        <v>36692510.539999999</v>
      </c>
      <c r="E8" s="56">
        <f>+SUM(E9:E11)</f>
        <v>36692510.539999999</v>
      </c>
    </row>
    <row r="9" spans="1:6" x14ac:dyDescent="0.25">
      <c r="A9" s="5"/>
      <c r="B9" s="9" t="s">
        <v>8</v>
      </c>
      <c r="C9" s="53">
        <v>45084981</v>
      </c>
      <c r="D9" s="53">
        <v>22164321.539999999</v>
      </c>
      <c r="E9" s="53">
        <v>22164321.539999999</v>
      </c>
    </row>
    <row r="10" spans="1:6" x14ac:dyDescent="0.25">
      <c r="A10" s="5"/>
      <c r="B10" s="9" t="s">
        <v>9</v>
      </c>
      <c r="C10" s="53">
        <v>25697792</v>
      </c>
      <c r="D10" s="53">
        <v>14528189</v>
      </c>
      <c r="E10" s="53">
        <v>14528189</v>
      </c>
    </row>
    <row r="11" spans="1:6" x14ac:dyDescent="0.25">
      <c r="A11" s="5"/>
      <c r="B11" s="9" t="s">
        <v>10</v>
      </c>
      <c r="C11" s="53">
        <v>0</v>
      </c>
      <c r="D11" s="53">
        <v>0</v>
      </c>
      <c r="E11" s="53">
        <v>0</v>
      </c>
    </row>
    <row r="12" spans="1:6" x14ac:dyDescent="0.25">
      <c r="A12" s="10"/>
      <c r="B12" s="8"/>
      <c r="C12" s="20"/>
      <c r="D12" s="20"/>
      <c r="E12" s="20"/>
    </row>
    <row r="13" spans="1:6" x14ac:dyDescent="0.25">
      <c r="A13" s="10"/>
      <c r="B13" s="8" t="s">
        <v>11</v>
      </c>
      <c r="C13" s="56">
        <f>+SUM(C14:C16)</f>
        <v>70782773</v>
      </c>
      <c r="D13" s="56">
        <f>+SUM(D14:D16)</f>
        <v>30895033.390000001</v>
      </c>
      <c r="E13" s="56">
        <f>+SUM(E14:E16)</f>
        <v>30522395.07</v>
      </c>
      <c r="F13" s="67"/>
    </row>
    <row r="14" spans="1:6" x14ac:dyDescent="0.25">
      <c r="A14" s="5"/>
      <c r="B14" s="9" t="s">
        <v>12</v>
      </c>
      <c r="C14" s="66">
        <v>45084981</v>
      </c>
      <c r="D14" s="66">
        <v>20027339.879999999</v>
      </c>
      <c r="E14" s="66">
        <v>19662728.559999999</v>
      </c>
    </row>
    <row r="15" spans="1:6" x14ac:dyDescent="0.25">
      <c r="A15" s="5"/>
      <c r="B15" s="9" t="s">
        <v>13</v>
      </c>
      <c r="C15" s="66">
        <v>25697792</v>
      </c>
      <c r="D15" s="66">
        <v>10867693.51</v>
      </c>
      <c r="E15" s="66">
        <v>10859666.51</v>
      </c>
    </row>
    <row r="16" spans="1:6" x14ac:dyDescent="0.25">
      <c r="A16" s="5"/>
      <c r="B16" s="6"/>
      <c r="C16" s="20"/>
      <c r="D16" s="20"/>
      <c r="E16" s="20"/>
    </row>
    <row r="17" spans="1:5" x14ac:dyDescent="0.25">
      <c r="A17" s="5"/>
      <c r="B17" s="8" t="s">
        <v>14</v>
      </c>
      <c r="C17" s="11"/>
      <c r="D17" s="56">
        <f>+SUM(D18:D19)</f>
        <v>3904362.25</v>
      </c>
      <c r="E17" s="56">
        <f>+SUM(E18:E19)</f>
        <v>3904361.6100000003</v>
      </c>
    </row>
    <row r="18" spans="1:5" x14ac:dyDescent="0.25">
      <c r="A18" s="5"/>
      <c r="B18" s="9" t="s">
        <v>15</v>
      </c>
      <c r="C18" s="16">
        <v>0</v>
      </c>
      <c r="D18" s="53">
        <v>3468172.78</v>
      </c>
      <c r="E18" s="53">
        <v>3468172.14</v>
      </c>
    </row>
    <row r="19" spans="1:5" x14ac:dyDescent="0.25">
      <c r="A19" s="5"/>
      <c r="B19" s="9" t="s">
        <v>16</v>
      </c>
      <c r="C19" s="16">
        <v>0</v>
      </c>
      <c r="D19" s="53">
        <v>436189.47</v>
      </c>
      <c r="E19" s="53">
        <v>436189.47</v>
      </c>
    </row>
    <row r="20" spans="1:5" x14ac:dyDescent="0.25">
      <c r="A20" s="5"/>
      <c r="B20" s="6"/>
      <c r="C20" s="20"/>
      <c r="D20" s="20"/>
      <c r="E20" s="20"/>
    </row>
    <row r="21" spans="1:5" x14ac:dyDescent="0.25">
      <c r="A21" s="77"/>
      <c r="B21" s="8" t="s">
        <v>17</v>
      </c>
      <c r="C21" s="57">
        <f>+C8-C13+C17</f>
        <v>0</v>
      </c>
      <c r="D21" s="57">
        <f>+D8-D13+D17</f>
        <v>9701839.3999999985</v>
      </c>
      <c r="E21" s="57">
        <f>+E8-E13+E17</f>
        <v>10074477.079999998</v>
      </c>
    </row>
    <row r="22" spans="1:5" x14ac:dyDescent="0.25">
      <c r="A22" s="77"/>
      <c r="B22" s="8"/>
      <c r="C22" s="12"/>
      <c r="D22" s="12"/>
      <c r="E22" s="12"/>
    </row>
    <row r="23" spans="1:5" x14ac:dyDescent="0.25">
      <c r="A23" s="77"/>
      <c r="B23" s="8" t="s">
        <v>18</v>
      </c>
      <c r="C23" s="57">
        <f>+C21-C11</f>
        <v>0</v>
      </c>
      <c r="D23" s="57">
        <f>+D21-D11</f>
        <v>9701839.3999999985</v>
      </c>
      <c r="E23" s="57">
        <f>+E21-E11</f>
        <v>10074477.079999998</v>
      </c>
    </row>
    <row r="24" spans="1:5" x14ac:dyDescent="0.25">
      <c r="A24" s="77"/>
      <c r="B24" s="8"/>
      <c r="C24" s="12"/>
      <c r="D24" s="12"/>
      <c r="E24" s="12"/>
    </row>
    <row r="25" spans="1:5" x14ac:dyDescent="0.25">
      <c r="A25" s="5"/>
      <c r="B25" s="8" t="s">
        <v>19</v>
      </c>
      <c r="C25" s="58">
        <f>+C23-C17</f>
        <v>0</v>
      </c>
      <c r="D25" s="58">
        <f>+D23-D17</f>
        <v>5797477.1499999985</v>
      </c>
      <c r="E25" s="58">
        <f>+E23-E17</f>
        <v>6170115.4699999979</v>
      </c>
    </row>
    <row r="26" spans="1:5" ht="15.75" thickBot="1" x14ac:dyDescent="0.3">
      <c r="A26" s="13"/>
      <c r="B26" s="14"/>
      <c r="C26" s="15"/>
      <c r="D26" s="15"/>
      <c r="E26" s="15"/>
    </row>
    <row r="27" spans="1:5" ht="15.75" thickBot="1" x14ac:dyDescent="0.3"/>
    <row r="28" spans="1:5" ht="38.25" customHeight="1" thickBot="1" x14ac:dyDescent="0.3">
      <c r="A28" s="72" t="s">
        <v>2</v>
      </c>
      <c r="B28" s="73"/>
      <c r="C28" s="17" t="s">
        <v>20</v>
      </c>
      <c r="D28" s="17" t="s">
        <v>4</v>
      </c>
      <c r="E28" s="17" t="s">
        <v>21</v>
      </c>
    </row>
    <row r="29" spans="1:5" x14ac:dyDescent="0.25">
      <c r="A29" s="18"/>
      <c r="B29" s="19"/>
      <c r="C29" s="20"/>
      <c r="D29" s="20"/>
      <c r="E29" s="20"/>
    </row>
    <row r="30" spans="1:5" x14ac:dyDescent="0.25">
      <c r="A30" s="78"/>
      <c r="B30" s="21" t="s">
        <v>22</v>
      </c>
      <c r="C30" s="59">
        <f>+SUM(C31:C32)</f>
        <v>0</v>
      </c>
      <c r="D30" s="59">
        <f t="shared" ref="D30:E30" si="0">+SUM(D31:D32)</f>
        <v>0</v>
      </c>
      <c r="E30" s="59">
        <f t="shared" si="0"/>
        <v>0</v>
      </c>
    </row>
    <row r="31" spans="1:5" x14ac:dyDescent="0.25">
      <c r="A31" s="78"/>
      <c r="B31" s="22" t="s">
        <v>23</v>
      </c>
      <c r="C31" s="27">
        <v>0</v>
      </c>
      <c r="D31" s="27">
        <v>0</v>
      </c>
      <c r="E31" s="27">
        <v>0</v>
      </c>
    </row>
    <row r="32" spans="1:5" x14ac:dyDescent="0.25">
      <c r="A32" s="78"/>
      <c r="B32" s="22" t="s">
        <v>24</v>
      </c>
      <c r="C32" s="27">
        <v>0</v>
      </c>
      <c r="D32" s="27">
        <v>0</v>
      </c>
      <c r="E32" s="27">
        <v>0</v>
      </c>
    </row>
    <row r="33" spans="1:5" x14ac:dyDescent="0.25">
      <c r="A33" s="23"/>
      <c r="B33" s="21"/>
      <c r="C33" s="20"/>
      <c r="D33" s="20"/>
      <c r="E33" s="20"/>
    </row>
    <row r="34" spans="1:5" x14ac:dyDescent="0.25">
      <c r="A34" s="23"/>
      <c r="B34" s="21" t="s">
        <v>25</v>
      </c>
      <c r="C34" s="60">
        <f>+C25+C30</f>
        <v>0</v>
      </c>
      <c r="D34" s="60">
        <f t="shared" ref="D34:E34" si="1">+D25+D30</f>
        <v>5797477.1499999985</v>
      </c>
      <c r="E34" s="60">
        <f t="shared" si="1"/>
        <v>6170115.4699999979</v>
      </c>
    </row>
    <row r="35" spans="1:5" ht="15.75" thickBot="1" x14ac:dyDescent="0.3">
      <c r="A35" s="25"/>
      <c r="B35" s="24"/>
      <c r="C35" s="26"/>
      <c r="D35" s="26"/>
      <c r="E35" s="26"/>
    </row>
    <row r="36" spans="1:5" ht="15.75" thickBot="1" x14ac:dyDescent="0.3"/>
    <row r="37" spans="1:5" ht="31.5" customHeight="1" thickBot="1" x14ac:dyDescent="0.3">
      <c r="A37" s="72" t="s">
        <v>2</v>
      </c>
      <c r="B37" s="73"/>
      <c r="C37" s="17" t="s">
        <v>26</v>
      </c>
      <c r="D37" s="17" t="s">
        <v>4</v>
      </c>
      <c r="E37" s="17" t="s">
        <v>5</v>
      </c>
    </row>
    <row r="38" spans="1:5" x14ac:dyDescent="0.25">
      <c r="A38" s="28"/>
      <c r="B38" s="29"/>
      <c r="C38" s="30"/>
      <c r="D38" s="30"/>
      <c r="E38" s="30"/>
    </row>
    <row r="39" spans="1:5" x14ac:dyDescent="0.25">
      <c r="A39" s="31"/>
      <c r="B39" s="32" t="s">
        <v>27</v>
      </c>
      <c r="C39" s="61">
        <f>+SUM(C40:C41)</f>
        <v>0</v>
      </c>
      <c r="D39" s="61">
        <f t="shared" ref="D39:E39" si="2">+SUM(D40:D41)</f>
        <v>0</v>
      </c>
      <c r="E39" s="61">
        <f t="shared" si="2"/>
        <v>0</v>
      </c>
    </row>
    <row r="40" spans="1:5" x14ac:dyDescent="0.25">
      <c r="A40" s="69"/>
      <c r="B40" s="33" t="s">
        <v>28</v>
      </c>
      <c r="C40" s="54">
        <v>0</v>
      </c>
      <c r="D40" s="54">
        <v>0</v>
      </c>
      <c r="E40" s="54">
        <v>0</v>
      </c>
    </row>
    <row r="41" spans="1:5" x14ac:dyDescent="0.25">
      <c r="A41" s="69"/>
      <c r="B41" s="33" t="s">
        <v>29</v>
      </c>
      <c r="C41" s="54">
        <v>0</v>
      </c>
      <c r="D41" s="54">
        <v>0</v>
      </c>
      <c r="E41" s="54">
        <v>0</v>
      </c>
    </row>
    <row r="42" spans="1:5" x14ac:dyDescent="0.25">
      <c r="A42" s="74"/>
      <c r="B42" s="32" t="s">
        <v>30</v>
      </c>
      <c r="C42" s="61">
        <f>+SUM(C43:C44)</f>
        <v>0</v>
      </c>
      <c r="D42" s="61">
        <f t="shared" ref="D42:E42" si="3">+SUM(D43:D44)</f>
        <v>0</v>
      </c>
      <c r="E42" s="61">
        <f t="shared" si="3"/>
        <v>0</v>
      </c>
    </row>
    <row r="43" spans="1:5" x14ac:dyDescent="0.25">
      <c r="A43" s="74"/>
      <c r="B43" s="33" t="s">
        <v>31</v>
      </c>
      <c r="C43" s="54">
        <v>0</v>
      </c>
      <c r="D43" s="54">
        <v>0</v>
      </c>
      <c r="E43" s="54">
        <v>0</v>
      </c>
    </row>
    <row r="44" spans="1:5" x14ac:dyDescent="0.25">
      <c r="A44" s="74"/>
      <c r="B44" s="33" t="s">
        <v>32</v>
      </c>
      <c r="C44" s="54">
        <v>0</v>
      </c>
      <c r="D44" s="54">
        <v>0</v>
      </c>
      <c r="E44" s="54">
        <v>0</v>
      </c>
    </row>
    <row r="45" spans="1:5" x14ac:dyDescent="0.25">
      <c r="A45" s="31"/>
      <c r="B45" s="32"/>
      <c r="C45" s="44"/>
      <c r="D45" s="44"/>
      <c r="E45" s="44"/>
    </row>
    <row r="46" spans="1:5" x14ac:dyDescent="0.25">
      <c r="A46" s="74"/>
      <c r="B46" s="81" t="s">
        <v>10</v>
      </c>
      <c r="C46" s="79">
        <f>+C39-C42</f>
        <v>0</v>
      </c>
      <c r="D46" s="79">
        <f t="shared" ref="D46:E46" si="4">+D39-D42</f>
        <v>0</v>
      </c>
      <c r="E46" s="79">
        <f t="shared" si="4"/>
        <v>0</v>
      </c>
    </row>
    <row r="47" spans="1:5" ht="15.75" thickBot="1" x14ac:dyDescent="0.3">
      <c r="A47" s="75"/>
      <c r="B47" s="82"/>
      <c r="C47" s="80"/>
      <c r="D47" s="80"/>
      <c r="E47" s="80"/>
    </row>
    <row r="48" spans="1:5" ht="15.75" thickBot="1" x14ac:dyDescent="0.3"/>
    <row r="49" spans="1:5" ht="30.75" thickBot="1" x14ac:dyDescent="0.3">
      <c r="A49" s="72" t="s">
        <v>2</v>
      </c>
      <c r="B49" s="73"/>
      <c r="C49" s="17" t="s">
        <v>26</v>
      </c>
      <c r="D49" s="17" t="s">
        <v>4</v>
      </c>
      <c r="E49" s="17" t="s">
        <v>5</v>
      </c>
    </row>
    <row r="50" spans="1:5" x14ac:dyDescent="0.25">
      <c r="A50" s="70"/>
      <c r="B50" s="71"/>
      <c r="C50" s="35"/>
      <c r="D50" s="35"/>
      <c r="E50" s="35"/>
    </row>
    <row r="51" spans="1:5" x14ac:dyDescent="0.25">
      <c r="A51" s="43"/>
      <c r="B51" s="47" t="s">
        <v>33</v>
      </c>
      <c r="C51" s="53">
        <f>+C9</f>
        <v>45084981</v>
      </c>
      <c r="D51" s="53">
        <f>+D9</f>
        <v>22164321.539999999</v>
      </c>
      <c r="E51" s="53">
        <f t="shared" ref="E51" si="5">+E9</f>
        <v>22164321.539999999</v>
      </c>
    </row>
    <row r="52" spans="1:5" x14ac:dyDescent="0.25">
      <c r="A52" s="69"/>
      <c r="B52" s="37" t="s">
        <v>34</v>
      </c>
      <c r="C52" s="63">
        <f>+SUM(C53:C54)</f>
        <v>0</v>
      </c>
      <c r="D52" s="63">
        <f t="shared" ref="D52:E52" si="6">+SUM(D53:D54)</f>
        <v>0</v>
      </c>
      <c r="E52" s="63">
        <f t="shared" si="6"/>
        <v>0</v>
      </c>
    </row>
    <row r="53" spans="1:5" x14ac:dyDescent="0.25">
      <c r="A53" s="69"/>
      <c r="B53" s="36" t="s">
        <v>28</v>
      </c>
      <c r="C53" s="54">
        <f>+C40</f>
        <v>0</v>
      </c>
      <c r="D53" s="54">
        <f t="shared" ref="D53:E53" si="7">+D40</f>
        <v>0</v>
      </c>
      <c r="E53" s="54">
        <f t="shared" si="7"/>
        <v>0</v>
      </c>
    </row>
    <row r="54" spans="1:5" x14ac:dyDescent="0.25">
      <c r="A54" s="69"/>
      <c r="B54" s="36" t="s">
        <v>31</v>
      </c>
      <c r="C54" s="54">
        <f>+C43</f>
        <v>0</v>
      </c>
      <c r="D54" s="54">
        <f t="shared" ref="D54:E54" si="8">+D43</f>
        <v>0</v>
      </c>
      <c r="E54" s="54">
        <f t="shared" si="8"/>
        <v>0</v>
      </c>
    </row>
    <row r="55" spans="1:5" x14ac:dyDescent="0.25">
      <c r="A55" s="69"/>
      <c r="B55" s="38"/>
      <c r="C55" s="46"/>
      <c r="D55" s="46"/>
      <c r="E55" s="46"/>
    </row>
    <row r="56" spans="1:5" x14ac:dyDescent="0.25">
      <c r="A56" s="34"/>
      <c r="B56" s="38" t="s">
        <v>12</v>
      </c>
      <c r="C56" s="53">
        <f>+C14</f>
        <v>45084981</v>
      </c>
      <c r="D56" s="53">
        <f>+D14</f>
        <v>20027339.879999999</v>
      </c>
      <c r="E56" s="53">
        <f t="shared" ref="E56" si="9">+E14</f>
        <v>19662728.559999999</v>
      </c>
    </row>
    <row r="57" spans="1:5" x14ac:dyDescent="0.25">
      <c r="A57" s="34"/>
      <c r="B57" s="38"/>
      <c r="C57" s="44"/>
      <c r="D57" s="44"/>
      <c r="E57" s="44"/>
    </row>
    <row r="58" spans="1:5" x14ac:dyDescent="0.25">
      <c r="A58" s="34"/>
      <c r="B58" s="38" t="s">
        <v>15</v>
      </c>
      <c r="C58" s="55">
        <v>0</v>
      </c>
      <c r="D58" s="64">
        <f>+D18</f>
        <v>3468172.78</v>
      </c>
      <c r="E58" s="64">
        <f>+E18</f>
        <v>3468172.14</v>
      </c>
    </row>
    <row r="59" spans="1:5" x14ac:dyDescent="0.25">
      <c r="A59" s="34"/>
      <c r="B59" s="38"/>
      <c r="C59" s="44"/>
      <c r="D59" s="44"/>
      <c r="E59" s="44"/>
    </row>
    <row r="60" spans="1:5" x14ac:dyDescent="0.25">
      <c r="A60" s="74"/>
      <c r="B60" s="39" t="s">
        <v>35</v>
      </c>
      <c r="C60" s="65">
        <f>+C51+C52-C56+C58</f>
        <v>0</v>
      </c>
      <c r="D60" s="65">
        <f t="shared" ref="D60:E60" si="10">+D51+D52-D56+D58</f>
        <v>5605154.4399999995</v>
      </c>
      <c r="E60" s="65">
        <f t="shared" si="10"/>
        <v>5969765.120000001</v>
      </c>
    </row>
    <row r="61" spans="1:5" x14ac:dyDescent="0.25">
      <c r="A61" s="74"/>
      <c r="B61" s="39"/>
      <c r="C61" s="49"/>
      <c r="D61" s="49"/>
      <c r="E61" s="49"/>
    </row>
    <row r="62" spans="1:5" x14ac:dyDescent="0.25">
      <c r="A62" s="74"/>
      <c r="B62" s="40" t="s">
        <v>36</v>
      </c>
      <c r="C62" s="62">
        <f>+C60-C52</f>
        <v>0</v>
      </c>
      <c r="D62" s="62">
        <f t="shared" ref="D62:E62" si="11">+D60-D52</f>
        <v>5605154.4399999995</v>
      </c>
      <c r="E62" s="62">
        <f t="shared" si="11"/>
        <v>5969765.120000001</v>
      </c>
    </row>
    <row r="63" spans="1:5" ht="15.75" thickBot="1" x14ac:dyDescent="0.3">
      <c r="A63" s="75"/>
      <c r="B63" s="41"/>
      <c r="C63" s="42"/>
      <c r="D63" s="42"/>
      <c r="E63" s="42"/>
    </row>
    <row r="64" spans="1:5" ht="15.75" thickBot="1" x14ac:dyDescent="0.3"/>
    <row r="65" spans="1:5" ht="30.75" thickBot="1" x14ac:dyDescent="0.3">
      <c r="A65" s="72" t="s">
        <v>2</v>
      </c>
      <c r="B65" s="73"/>
      <c r="C65" s="17" t="s">
        <v>26</v>
      </c>
      <c r="D65" s="17" t="s">
        <v>4</v>
      </c>
      <c r="E65" s="17" t="s">
        <v>5</v>
      </c>
    </row>
    <row r="66" spans="1:5" x14ac:dyDescent="0.25">
      <c r="A66" s="70"/>
      <c r="B66" s="71"/>
      <c r="C66" s="44"/>
      <c r="D66" s="44"/>
      <c r="E66" s="44"/>
    </row>
    <row r="67" spans="1:5" x14ac:dyDescent="0.25">
      <c r="A67" s="69"/>
      <c r="B67" s="76" t="s">
        <v>9</v>
      </c>
      <c r="C67" s="68">
        <f>+C10</f>
        <v>25697792</v>
      </c>
      <c r="D67" s="68">
        <f t="shared" ref="D67:E67" si="12">+D10</f>
        <v>14528189</v>
      </c>
      <c r="E67" s="68">
        <f t="shared" si="12"/>
        <v>14528189</v>
      </c>
    </row>
    <row r="68" spans="1:5" x14ac:dyDescent="0.25">
      <c r="A68" s="69"/>
      <c r="B68" s="76"/>
      <c r="C68" s="68"/>
      <c r="D68" s="68"/>
      <c r="E68" s="68"/>
    </row>
    <row r="69" spans="1:5" x14ac:dyDescent="0.25">
      <c r="A69" s="69"/>
      <c r="B69" s="47" t="s">
        <v>37</v>
      </c>
      <c r="C69" s="63">
        <f>+SUM(C70:C71)</f>
        <v>0</v>
      </c>
      <c r="D69" s="63">
        <f t="shared" ref="D69:E69" si="13">+SUM(D70:D71)</f>
        <v>0</v>
      </c>
      <c r="E69" s="63">
        <f t="shared" si="13"/>
        <v>0</v>
      </c>
    </row>
    <row r="70" spans="1:5" x14ac:dyDescent="0.25">
      <c r="A70" s="69"/>
      <c r="B70" s="45" t="s">
        <v>29</v>
      </c>
      <c r="C70" s="54">
        <f>+C41</f>
        <v>0</v>
      </c>
      <c r="D70" s="54">
        <f t="shared" ref="D70:E70" si="14">+D41</f>
        <v>0</v>
      </c>
      <c r="E70" s="54">
        <f t="shared" si="14"/>
        <v>0</v>
      </c>
    </row>
    <row r="71" spans="1:5" x14ac:dyDescent="0.25">
      <c r="A71" s="69"/>
      <c r="B71" s="45" t="s">
        <v>32</v>
      </c>
      <c r="C71" s="54">
        <f>+C44</f>
        <v>0</v>
      </c>
      <c r="D71" s="54">
        <f t="shared" ref="D71:E71" si="15">+D44</f>
        <v>0</v>
      </c>
      <c r="E71" s="54">
        <f t="shared" si="15"/>
        <v>0</v>
      </c>
    </row>
    <row r="72" spans="1:5" x14ac:dyDescent="0.25">
      <c r="A72" s="69"/>
      <c r="B72" s="47"/>
      <c r="C72" s="46"/>
      <c r="D72" s="46"/>
      <c r="E72" s="46"/>
    </row>
    <row r="73" spans="1:5" x14ac:dyDescent="0.25">
      <c r="A73" s="43"/>
      <c r="B73" s="47" t="s">
        <v>38</v>
      </c>
      <c r="C73" s="64">
        <f>+C15</f>
        <v>25697792</v>
      </c>
      <c r="D73" s="64">
        <f t="shared" ref="D73:E73" si="16">+D15</f>
        <v>10867693.51</v>
      </c>
      <c r="E73" s="64">
        <f t="shared" si="16"/>
        <v>10859666.51</v>
      </c>
    </row>
    <row r="74" spans="1:5" x14ac:dyDescent="0.25">
      <c r="A74" s="43"/>
      <c r="B74" s="47"/>
      <c r="C74" s="44"/>
      <c r="D74" s="44"/>
      <c r="E74" s="44"/>
    </row>
    <row r="75" spans="1:5" x14ac:dyDescent="0.25">
      <c r="A75" s="43"/>
      <c r="B75" s="47" t="s">
        <v>16</v>
      </c>
      <c r="C75" s="55">
        <v>0</v>
      </c>
      <c r="D75" s="64">
        <f>+D19</f>
        <v>436189.47</v>
      </c>
      <c r="E75" s="64">
        <f>+E19</f>
        <v>436189.47</v>
      </c>
    </row>
    <row r="76" spans="1:5" x14ac:dyDescent="0.25">
      <c r="A76" s="43"/>
      <c r="B76" s="47"/>
      <c r="C76" s="44"/>
      <c r="D76" s="44"/>
      <c r="E76" s="44"/>
    </row>
    <row r="77" spans="1:5" x14ac:dyDescent="0.25">
      <c r="A77" s="74"/>
      <c r="B77" s="48" t="s">
        <v>39</v>
      </c>
      <c r="C77" s="65">
        <f>+C67+C69-C73+C75</f>
        <v>0</v>
      </c>
      <c r="D77" s="65">
        <f t="shared" ref="D77:E77" si="17">+D67+D69-D73+D75</f>
        <v>4096684.96</v>
      </c>
      <c r="E77" s="65">
        <f t="shared" si="17"/>
        <v>4104711.96</v>
      </c>
    </row>
    <row r="78" spans="1:5" x14ac:dyDescent="0.25">
      <c r="A78" s="74"/>
      <c r="B78" s="48"/>
      <c r="C78" s="49"/>
      <c r="D78" s="49"/>
      <c r="E78" s="49"/>
    </row>
    <row r="79" spans="1:5" x14ac:dyDescent="0.25">
      <c r="A79" s="74"/>
      <c r="B79" s="50" t="s">
        <v>40</v>
      </c>
      <c r="C79" s="62">
        <f>+C77-C69</f>
        <v>0</v>
      </c>
      <c r="D79" s="62">
        <f t="shared" ref="D79:E79" si="18">+D77-D69</f>
        <v>4096684.96</v>
      </c>
      <c r="E79" s="62">
        <f t="shared" si="18"/>
        <v>4104711.96</v>
      </c>
    </row>
    <row r="80" spans="1:5" ht="15.75" thickBot="1" x14ac:dyDescent="0.3">
      <c r="A80" s="75"/>
      <c r="B80" s="51"/>
      <c r="C80" s="52"/>
      <c r="D80" s="52"/>
      <c r="E80" s="52"/>
    </row>
  </sheetData>
  <mergeCells count="29">
    <mergeCell ref="A6:B6"/>
    <mergeCell ref="A1:E1"/>
    <mergeCell ref="A2:E2"/>
    <mergeCell ref="A3:E3"/>
    <mergeCell ref="A4:E4"/>
    <mergeCell ref="A21:A24"/>
    <mergeCell ref="A28:B28"/>
    <mergeCell ref="A30:A32"/>
    <mergeCell ref="A37:B37"/>
    <mergeCell ref="E46:E47"/>
    <mergeCell ref="A40:A41"/>
    <mergeCell ref="A42:A44"/>
    <mergeCell ref="A46:A47"/>
    <mergeCell ref="B46:B47"/>
    <mergeCell ref="C46:C47"/>
    <mergeCell ref="D46:D47"/>
    <mergeCell ref="A77:A80"/>
    <mergeCell ref="A67:A68"/>
    <mergeCell ref="B67:B68"/>
    <mergeCell ref="C67:C68"/>
    <mergeCell ref="A49:B49"/>
    <mergeCell ref="A52:A55"/>
    <mergeCell ref="A60:A63"/>
    <mergeCell ref="A50:B50"/>
    <mergeCell ref="D67:D68"/>
    <mergeCell ref="E67:E68"/>
    <mergeCell ref="A69:A72"/>
    <mergeCell ref="A66:B66"/>
    <mergeCell ref="A65:B6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2019-07-10T22:05:59Z</dcterms:modified>
</cp:coreProperties>
</file>